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2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C27" i="1"/>
  <c r="F28" i="1" l="1"/>
  <c r="C10" i="1"/>
  <c r="D28" i="1"/>
  <c r="D29" i="1" s="1"/>
  <c r="D32" i="1"/>
  <c r="D31" i="1"/>
  <c r="D30" i="1"/>
  <c r="C30" i="1"/>
  <c r="C28" i="1"/>
  <c r="C29" i="1" s="1"/>
  <c r="G28" i="1" l="1"/>
  <c r="G27" i="1"/>
</calcChain>
</file>

<file path=xl/sharedStrings.xml><?xml version="1.0" encoding="utf-8"?>
<sst xmlns="http://schemas.openxmlformats.org/spreadsheetml/2006/main" count="59" uniqueCount="43">
  <si>
    <t>4대보험 계산기</t>
    <phoneticPr fontId="2" type="noConversion"/>
  </si>
  <si>
    <t>직원성명</t>
    <phoneticPr fontId="2" type="noConversion"/>
  </si>
  <si>
    <t>비고</t>
    <phoneticPr fontId="2" type="noConversion"/>
  </si>
  <si>
    <t>직원과세급여</t>
    <phoneticPr fontId="2" type="noConversion"/>
  </si>
  <si>
    <t>직원비과세급여</t>
    <phoneticPr fontId="2" type="noConversion"/>
  </si>
  <si>
    <t>전체급여에서 비과세 되는 급여를 차감한 금액을 입력 합니다.</t>
    <phoneticPr fontId="2" type="noConversion"/>
  </si>
  <si>
    <t>홍길동</t>
    <phoneticPr fontId="2" type="noConversion"/>
  </si>
  <si>
    <t>구 분</t>
    <phoneticPr fontId="2" type="noConversion"/>
  </si>
  <si>
    <t>내 용</t>
    <phoneticPr fontId="2" type="noConversion"/>
  </si>
  <si>
    <t>비 고</t>
    <phoneticPr fontId="2" type="noConversion"/>
  </si>
  <si>
    <t>국민연금</t>
    <phoneticPr fontId="2" type="noConversion"/>
  </si>
  <si>
    <t>건강보험</t>
    <phoneticPr fontId="2" type="noConversion"/>
  </si>
  <si>
    <t>산재보험</t>
    <phoneticPr fontId="2" type="noConversion"/>
  </si>
  <si>
    <t>근로자 부담 요율</t>
    <phoneticPr fontId="2" type="noConversion"/>
  </si>
  <si>
    <t>사업주 부담 요율</t>
    <phoneticPr fontId="2" type="noConversion"/>
  </si>
  <si>
    <t>장기요양보험료</t>
    <phoneticPr fontId="2" type="noConversion"/>
  </si>
  <si>
    <t>근로자부담금 없음</t>
    <phoneticPr fontId="2" type="noConversion"/>
  </si>
  <si>
    <t>1. 기본정보 입력</t>
    <phoneticPr fontId="2" type="noConversion"/>
  </si>
  <si>
    <t>2. 4대보험 요율 정보 입력</t>
    <phoneticPr fontId="2" type="noConversion"/>
  </si>
  <si>
    <t>고용보험_실업급여</t>
    <phoneticPr fontId="2" type="noConversion"/>
  </si>
  <si>
    <t>고용보험_고용안전/직업능력 개발 사업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</si>
  <si>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"</t>
    </r>
    <r>
      <rPr>
        <b/>
        <sz val="10"/>
        <color rgb="FFFF0000"/>
        <rFont val="맑은 고딕"/>
        <family val="3"/>
        <charset val="129"/>
        <scheme val="minor"/>
      </rPr>
      <t>4대보험 요율 확인하기</t>
    </r>
    <r>
      <rPr>
        <b/>
        <sz val="10"/>
        <color theme="1"/>
        <rFont val="맑은 고딕"/>
        <family val="3"/>
        <charset val="129"/>
        <scheme val="minor"/>
      </rPr>
      <t>"</t>
    </r>
    <r>
      <rPr>
        <sz val="10"/>
        <color theme="1"/>
        <rFont val="맑은 고딕"/>
        <family val="3"/>
        <charset val="129"/>
        <scheme val="minor"/>
      </rPr>
      <t>를 통하여 조회 후 입력 하시면 자동으로 근로자부담금 및 사업주부담금이 계산 됩니다.</t>
    </r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</si>
  <si>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"</t>
    </r>
    <r>
      <rPr>
        <b/>
        <sz val="10"/>
        <color rgb="FFFF0000"/>
        <rFont val="맑은 고딕"/>
        <family val="3"/>
        <charset val="129"/>
        <scheme val="minor"/>
      </rPr>
      <t>4대보험 요율 확인하기</t>
    </r>
    <r>
      <rPr>
        <b/>
        <sz val="10"/>
        <color theme="1"/>
        <rFont val="맑은 고딕"/>
        <family val="3"/>
        <charset val="129"/>
        <scheme val="minor"/>
      </rPr>
      <t>"</t>
    </r>
    <r>
      <rPr>
        <sz val="10"/>
        <color theme="1"/>
        <rFont val="맑은 고딕"/>
        <family val="3"/>
        <charset val="129"/>
        <scheme val="minor"/>
      </rPr>
      <t>를 통하여 조회 후 입력하시기 바랍니다.</t>
    </r>
    <phoneticPr fontId="2" type="noConversion"/>
  </si>
  <si>
    <r>
      <t xml:space="preserve">산재보험의 경우 근로자부담금이 없으며, </t>
    </r>
    <r>
      <rPr>
        <b/>
        <sz val="10"/>
        <color theme="1"/>
        <rFont val="맑은 고딕"/>
        <family val="3"/>
        <charset val="129"/>
        <scheme val="minor"/>
      </rPr>
      <t>"</t>
    </r>
    <r>
      <rPr>
        <b/>
        <sz val="10"/>
        <color rgb="FFFF0000"/>
        <rFont val="맑은 고딕"/>
        <family val="3"/>
        <charset val="129"/>
        <scheme val="minor"/>
      </rPr>
      <t>4대보험 요율 확인하기</t>
    </r>
    <r>
      <rPr>
        <b/>
        <sz val="10"/>
        <color theme="1"/>
        <rFont val="맑은 고딕"/>
        <family val="3"/>
        <charset val="129"/>
        <scheme val="minor"/>
      </rPr>
      <t>"</t>
    </r>
    <r>
      <rPr>
        <sz val="10"/>
        <color theme="1"/>
        <rFont val="맑은 고딕"/>
        <family val="3"/>
        <charset val="129"/>
        <scheme val="minor"/>
      </rPr>
      <t>를 통하여 해당되는 업종의 요율을 입력하시기 바랍니다.</t>
    </r>
    <phoneticPr fontId="2" type="noConversion"/>
  </si>
  <si>
    <t>3. 4대보험 계산</t>
    <phoneticPr fontId="2" type="noConversion"/>
  </si>
  <si>
    <t>사업주부담금</t>
    <phoneticPr fontId="2" type="noConversion"/>
  </si>
  <si>
    <t>근로자부담금</t>
    <phoneticPr fontId="2" type="noConversion"/>
  </si>
  <si>
    <t>국민연금</t>
    <phoneticPr fontId="2" type="noConversion"/>
  </si>
  <si>
    <t>건강보험</t>
    <phoneticPr fontId="2" type="noConversion"/>
  </si>
  <si>
    <t>고용보험</t>
    <phoneticPr fontId="2" type="noConversion"/>
  </si>
  <si>
    <t>직원정보</t>
    <phoneticPr fontId="2" type="noConversion"/>
  </si>
  <si>
    <t>직원급여합계</t>
    <phoneticPr fontId="2" type="noConversion"/>
  </si>
  <si>
    <t>4. 주체별 4대보험료</t>
    <phoneticPr fontId="2" type="noConversion"/>
  </si>
  <si>
    <t>사업주</t>
    <phoneticPr fontId="2" type="noConversion"/>
  </si>
  <si>
    <t>4대보험료 합계</t>
    <phoneticPr fontId="2" type="noConversion"/>
  </si>
  <si>
    <t>산재보험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</si>
  <si>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  4대보험 요율을 조회 하시려면 우측 
  "4대보험 요율 확인하기"를 </t>
    </r>
    <r>
      <rPr>
        <b/>
        <sz val="10"/>
        <color rgb="FFFF0000"/>
        <rFont val="맑은 고딕"/>
        <family val="3"/>
        <charset val="129"/>
        <scheme val="minor"/>
      </rPr>
      <t>클릭</t>
    </r>
    <r>
      <rPr>
        <b/>
        <sz val="10"/>
        <color theme="1"/>
        <rFont val="맑은 고딕"/>
        <family val="3"/>
        <charset val="129"/>
        <scheme val="minor"/>
      </rPr>
      <t>하여 주시기 바랍니다.</t>
    </r>
    <phoneticPr fontId="2" type="noConversion"/>
  </si>
  <si>
    <t>비 고</t>
    <phoneticPr fontId="2" type="noConversion"/>
  </si>
  <si>
    <t>회사비용처리</t>
    <phoneticPr fontId="2" type="noConversion"/>
  </si>
  <si>
    <t>직원급여공제</t>
    <phoneticPr fontId="2" type="noConversion"/>
  </si>
  <si>
    <t>좌측 셀과 같이 음영처리 된 셀만 입력 
하시기 바랍니다.</t>
    <phoneticPr fontId="2" type="noConversion"/>
  </si>
  <si>
    <t>비과세 되는 급여만 입력 합니다.(예 : 식대 10만원 까지, 자가운전보조금 20만원 등)</t>
    <phoneticPr fontId="2" type="noConversion"/>
  </si>
  <si>
    <t>※ 국민연금의 경우 근로자/사업주 각각 195,300원이 최고연금 부담액 이오니 참고하시기 바랍니다.(2017년 6월 30일 까지)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</si>
</sst>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2" xfId="2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1" xfId="1" applyFont="1" applyBorder="1">
      <alignment vertical="center"/>
    </xf>
    <xf numFmtId="41" fontId="6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1" fontId="6" fillId="0" borderId="1" xfId="1" applyFont="1" applyBorder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41" fontId="6" fillId="0" borderId="1" xfId="1" applyFont="1" applyBorder="1" applyAlignment="1">
      <alignment horizontal="left" vertical="center"/>
    </xf>
    <xf numFmtId="41" fontId="12" fillId="0" borderId="1" xfId="1" applyFont="1" applyBorder="1" applyAlignment="1">
      <alignment horizontal="left" vertical="center"/>
    </xf>
    <xf numFmtId="41" fontId="5" fillId="0" borderId="1" xfId="0" applyNumberFormat="1" applyFont="1" applyBorder="1" applyAlignment="1">
      <alignment horizontal="center" vertical="center"/>
    </xf>
    <xf numFmtId="41" fontId="6" fillId="0" borderId="1" xfId="1" applyFont="1" applyFill="1" applyBorder="1" applyAlignment="1">
      <alignment horizontal="left" vertical="center"/>
    </xf>
    <xf numFmtId="41" fontId="6" fillId="0" borderId="1" xfId="0" applyNumberFormat="1" applyFont="1" applyBorder="1">
      <alignment vertical="center"/>
    </xf>
    <xf numFmtId="10" fontId="6" fillId="4" borderId="1" xfId="0" applyNumberFormat="1" applyFont="1" applyFill="1" applyBorder="1" applyProtection="1">
      <alignment vertical="center"/>
      <protection locked="0"/>
    </xf>
    <xf numFmtId="0" fontId="9" fillId="4" borderId="1" xfId="1" applyNumberFormat="1" applyFont="1" applyFill="1" applyBorder="1" applyAlignment="1" applyProtection="1">
      <alignment horizontal="center" vertical="center"/>
      <protection locked="0"/>
    </xf>
    <xf numFmtId="41" fontId="9" fillId="4" borderId="1" xfId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9" xfId="2" applyFont="1" applyBorder="1" applyAlignment="1">
      <alignment vertical="center" wrapText="1"/>
    </xf>
    <xf numFmtId="0" fontId="11" fillId="0" borderId="10" xfId="2" applyFont="1" applyBorder="1" applyAlignment="1">
      <alignment vertical="center" wrapText="1"/>
    </xf>
    <xf numFmtId="0" fontId="11" fillId="0" borderId="11" xfId="2" applyFont="1" applyBorder="1" applyAlignment="1">
      <alignment vertical="center" wrapText="1"/>
    </xf>
    <xf numFmtId="0" fontId="11" fillId="0" borderId="12" xfId="2" applyFont="1" applyBorder="1" applyAlignment="1">
      <alignment vertical="center" wrapText="1"/>
    </xf>
    <xf numFmtId="0" fontId="11" fillId="0" borderId="13" xfId="2" applyFont="1" applyBorder="1" applyAlignment="1">
      <alignment vertical="center" wrapText="1"/>
    </xf>
    <xf numFmtId="0" fontId="11" fillId="0" borderId="14" xfId="2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1" fillId="0" borderId="3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0" fontId="6" fillId="4" borderId="4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naver.com/search.naver?sm=tab_hty.top&amp;where=nexearch&amp;oquery=2016%EB%85%84+%EA%B5%AD%EB%AF%BC%EC%97%B0%EA%B8%88%EB%A3%8C%EC%9C%A8&amp;ie=utf8&amp;query=4%EB%8C%80%EB%B3%B4%ED%97%98+%EC%9A%94%EC%9C%A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927861</xdr:colOff>
      <xdr:row>12</xdr:row>
      <xdr:rowOff>47625</xdr:rowOff>
    </xdr:from>
    <xdr:to>
      <xdr:col>8</xdr:col>
      <xdr:colOff>1289811</xdr:colOff>
      <xdr:row>13</xdr:row>
      <xdr:rowOff>152400</xdr:rowOff>
    </xdr:to>
    <xdr:sp macro="" textlink="">
      <xdr:nvSpPr>
        <xdr:cNvPr id="2" name="모서리가 둥근 직사각형 1">
          <a:hlinkClick xmlns:r="http://schemas.openxmlformats.org/officeDocument/2006/relationships" r:id="rId1"/>
        </xdr:cNvPr>
        <xdr:cNvSpPr/>
      </xdr:nvSpPr>
      <xdr:spPr>
        <a:xfrm>
          <a:off x="11483802" y="2781860"/>
          <a:ext cx="1785097" cy="317687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 b="1"/>
            <a:t>4</a:t>
          </a:r>
          <a:r>
            <a:rPr lang="ko-KR" altLang="en-US" sz="1100" b="1"/>
            <a:t>대보험 요율 확인하기</a:t>
          </a:r>
        </a:p>
      </xdr:txBody>
    </xdr:sp>
    <xdr:clientData/>
  </xdr:twoCellAnchor>
  <xdr:twoCellAnchor>
    <xdr:from>
      <xdr:col>6</xdr:col>
      <xdr:colOff>536763</xdr:colOff>
      <xdr:row>12</xdr:row>
      <xdr:rowOff>123825</xdr:rowOff>
    </xdr:from>
    <xdr:to>
      <xdr:col>7</xdr:col>
      <xdr:colOff>750793</xdr:colOff>
      <xdr:row>13</xdr:row>
      <xdr:rowOff>100852</xdr:rowOff>
    </xdr:to>
    <xdr:sp macro="" textlink="">
      <xdr:nvSpPr>
        <xdr:cNvPr id="3" name="오른쪽 화살표 2"/>
        <xdr:cNvSpPr/>
      </xdr:nvSpPr>
      <xdr:spPr>
        <a:xfrm>
          <a:off x="9669557" y="2858060"/>
          <a:ext cx="1637177" cy="189939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zoomScale="85" zoomScaleNormal="85" workbookViewId="0">
      <selection activeCell="E29" sqref="E29"/>
    </sheetView>
  </sheetViews>
  <sheetFormatPr defaultRowHeight="16.5" x14ac:dyDescent="0.3"/>
  <cols>
    <col min="1" max="1" width="14.5" customWidth="1"/>
    <col min="2" max="2" width="30.625" customWidth="1"/>
    <col min="3" max="9" width="18.625" customWidth="1"/>
  </cols>
  <sheetData>
    <row r="1" spans="1:9" ht="31.5" x14ac:dyDescent="0.3">
      <c r="A1" s="40" t="s">
        <v>0</v>
      </c>
      <c r="B1" s="40"/>
      <c r="C1" s="40"/>
      <c r="D1" s="40"/>
      <c r="E1" s="40"/>
      <c r="F1" s="40"/>
      <c r="G1" s="40"/>
      <c r="H1" s="40"/>
    </row>
    <row r="2" spans="1:9" ht="17.25" customHeight="1" x14ac:dyDescent="0.3">
      <c r="A2" s="7"/>
      <c r="B2" s="7"/>
      <c r="C2" s="7"/>
      <c r="D2" s="7"/>
      <c r="E2" s="7"/>
      <c r="F2" s="7"/>
      <c r="G2" s="7"/>
      <c r="H2" s="7"/>
    </row>
    <row r="3" spans="1:9" ht="31.5" x14ac:dyDescent="0.3">
      <c r="A3" s="7"/>
      <c r="B3" s="7"/>
      <c r="C3" s="7"/>
      <c r="D3" s="7"/>
      <c r="E3" s="7"/>
      <c r="F3" s="23"/>
      <c r="G3" s="42" t="s">
        <v>40</v>
      </c>
      <c r="H3" s="43"/>
    </row>
    <row r="5" spans="1:9" x14ac:dyDescent="0.3">
      <c r="A5" s="41" t="s">
        <v>17</v>
      </c>
      <c r="B5" s="41"/>
      <c r="C5" s="4"/>
      <c r="D5" s="4"/>
      <c r="E5" s="4"/>
      <c r="F5" s="4"/>
    </row>
    <row r="6" spans="1:9" x14ac:dyDescent="0.3">
      <c r="A6" s="26" t="s">
        <v>7</v>
      </c>
      <c r="B6" s="27"/>
      <c r="C6" s="1" t="s">
        <v>8</v>
      </c>
      <c r="D6" s="39" t="s">
        <v>9</v>
      </c>
      <c r="E6" s="39"/>
      <c r="F6" s="39"/>
      <c r="G6" s="39"/>
    </row>
    <row r="7" spans="1:9" x14ac:dyDescent="0.3">
      <c r="A7" s="28" t="s">
        <v>30</v>
      </c>
      <c r="B7" s="15" t="s">
        <v>1</v>
      </c>
      <c r="C7" s="21" t="s">
        <v>6</v>
      </c>
      <c r="D7" s="31"/>
      <c r="E7" s="44"/>
      <c r="F7" s="44"/>
      <c r="G7" s="44"/>
    </row>
    <row r="8" spans="1:9" x14ac:dyDescent="0.3">
      <c r="A8" s="28"/>
      <c r="B8" s="15" t="s">
        <v>3</v>
      </c>
      <c r="C8" s="22">
        <v>2000000</v>
      </c>
      <c r="D8" s="47" t="s">
        <v>5</v>
      </c>
      <c r="E8" s="48"/>
      <c r="F8" s="48"/>
      <c r="G8" s="48"/>
    </row>
    <row r="9" spans="1:9" x14ac:dyDescent="0.3">
      <c r="A9" s="28"/>
      <c r="B9" s="15" t="s">
        <v>4</v>
      </c>
      <c r="C9" s="22">
        <v>100000</v>
      </c>
      <c r="D9" s="47" t="s">
        <v>41</v>
      </c>
      <c r="E9" s="48"/>
      <c r="F9" s="48"/>
      <c r="G9" s="48"/>
    </row>
    <row r="10" spans="1:9" x14ac:dyDescent="0.3">
      <c r="A10" s="28"/>
      <c r="B10" s="16" t="s">
        <v>31</v>
      </c>
      <c r="C10" s="17">
        <f>SUM(C8:C9)</f>
        <v>2100000</v>
      </c>
      <c r="D10" s="29"/>
      <c r="E10" s="30"/>
      <c r="F10" s="30"/>
      <c r="G10" s="31"/>
    </row>
    <row r="12" spans="1:9" ht="17.25" thickBot="1" x14ac:dyDescent="0.35"/>
    <row r="13" spans="1:9" ht="16.5" customHeight="1" x14ac:dyDescent="0.3">
      <c r="E13" s="32" t="s">
        <v>36</v>
      </c>
      <c r="F13" s="33"/>
      <c r="G13" s="33"/>
      <c r="H13" s="33"/>
      <c r="I13" s="34"/>
    </row>
    <row r="14" spans="1:9" ht="17.25" thickBot="1" x14ac:dyDescent="0.35">
      <c r="A14" s="46" t="s">
        <v>18</v>
      </c>
      <c r="B14" s="46"/>
      <c r="D14" s="8"/>
      <c r="E14" s="35"/>
      <c r="F14" s="36"/>
      <c r="G14" s="36"/>
      <c r="H14" s="36"/>
      <c r="I14" s="37"/>
    </row>
    <row r="15" spans="1:9" x14ac:dyDescent="0.3">
      <c r="A15" s="39" t="s">
        <v>7</v>
      </c>
      <c r="B15" s="39"/>
      <c r="C15" s="1" t="s">
        <v>13</v>
      </c>
      <c r="D15" s="1" t="s">
        <v>14</v>
      </c>
      <c r="E15" s="45" t="s">
        <v>2</v>
      </c>
      <c r="F15" s="45"/>
      <c r="G15" s="45"/>
      <c r="H15" s="45"/>
      <c r="I15" s="45"/>
    </row>
    <row r="16" spans="1:9" x14ac:dyDescent="0.3">
      <c r="A16" s="12" t="s">
        <v>27</v>
      </c>
      <c r="B16" s="18" t="s">
        <v>10</v>
      </c>
      <c r="C16" s="20">
        <v>4.4999999999999998E-2</v>
      </c>
      <c r="D16" s="20">
        <v>4.4999999999999998E-2</v>
      </c>
      <c r="E16" s="44"/>
      <c r="F16" s="44"/>
      <c r="G16" s="44"/>
      <c r="H16" s="44"/>
      <c r="I16" s="44"/>
    </row>
    <row r="17" spans="1:9" x14ac:dyDescent="0.3">
      <c r="A17" s="24" t="s">
        <v>28</v>
      </c>
      <c r="B17" s="18" t="s">
        <v>11</v>
      </c>
      <c r="C17" s="20">
        <v>3.0599999999999999E-2</v>
      </c>
      <c r="D17" s="20">
        <v>3.0599999999999999E-2</v>
      </c>
      <c r="E17" s="38"/>
      <c r="F17" s="38"/>
      <c r="G17" s="38"/>
      <c r="H17" s="38"/>
      <c r="I17" s="38"/>
    </row>
    <row r="18" spans="1:9" x14ac:dyDescent="0.3">
      <c r="A18" s="25"/>
      <c r="B18" s="18" t="s">
        <v>15</v>
      </c>
      <c r="C18" s="49">
        <v>6.5500000000000003E-2</v>
      </c>
      <c r="D18" s="50"/>
      <c r="E18" s="38" t="s">
        <v>21</v>
      </c>
      <c r="F18" s="38"/>
      <c r="G18" s="38"/>
      <c r="H18" s="38"/>
      <c r="I18" s="38"/>
    </row>
    <row r="19" spans="1:9" x14ac:dyDescent="0.3">
      <c r="A19" s="24" t="s">
        <v>29</v>
      </c>
      <c r="B19" s="18" t="s">
        <v>19</v>
      </c>
      <c r="C19" s="20">
        <v>6.4999999999999997E-3</v>
      </c>
      <c r="D19" s="20">
        <v>6.4999999999999997E-3</v>
      </c>
      <c r="E19" s="38"/>
      <c r="F19" s="38"/>
      <c r="G19" s="38"/>
      <c r="H19" s="38"/>
      <c r="I19" s="38"/>
    </row>
    <row r="20" spans="1:9" x14ac:dyDescent="0.3">
      <c r="A20" s="25"/>
      <c r="B20" s="18" t="s">
        <v>20</v>
      </c>
      <c r="C20" s="14" t="s">
        <v>16</v>
      </c>
      <c r="D20" s="20">
        <v>2.5000000000000001E-3</v>
      </c>
      <c r="E20" s="38" t="s">
        <v>22</v>
      </c>
      <c r="F20" s="38"/>
      <c r="G20" s="38"/>
      <c r="H20" s="38"/>
      <c r="I20" s="38"/>
    </row>
    <row r="21" spans="1:9" x14ac:dyDescent="0.3">
      <c r="A21" s="12" t="s">
        <v>12</v>
      </c>
      <c r="B21" s="18" t="s">
        <v>35</v>
      </c>
      <c r="C21" s="14" t="s">
        <v>16</v>
      </c>
      <c r="D21" s="20">
        <v>7.0000000000000001E-3</v>
      </c>
      <c r="E21" s="38" t="s">
        <v>23</v>
      </c>
      <c r="F21" s="38"/>
      <c r="G21" s="38"/>
      <c r="H21" s="38"/>
      <c r="I21" s="38"/>
    </row>
    <row r="22" spans="1:9" x14ac:dyDescent="0.3">
      <c r="A22" s="9"/>
      <c r="B22" s="3"/>
      <c r="C22" s="3"/>
      <c r="D22" s="3"/>
      <c r="E22" s="3"/>
      <c r="F22" s="3"/>
      <c r="G22" s="3"/>
      <c r="H22" s="3"/>
    </row>
    <row r="25" spans="1:9" x14ac:dyDescent="0.3">
      <c r="A25" s="6" t="s">
        <v>24</v>
      </c>
      <c r="F25" s="6" t="s">
        <v>32</v>
      </c>
    </row>
    <row r="26" spans="1:9" x14ac:dyDescent="0.3">
      <c r="A26" s="39" t="s">
        <v>7</v>
      </c>
      <c r="B26" s="39"/>
      <c r="C26" s="1" t="s">
        <v>26</v>
      </c>
      <c r="D26" s="1" t="s">
        <v>25</v>
      </c>
      <c r="F26" s="1" t="s">
        <v>7</v>
      </c>
      <c r="G26" s="1" t="s">
        <v>34</v>
      </c>
      <c r="H26" s="1" t="s">
        <v>37</v>
      </c>
    </row>
    <row r="27" spans="1:9" x14ac:dyDescent="0.3">
      <c r="A27" s="12" t="s">
        <v>27</v>
      </c>
      <c r="B27" s="18" t="s">
        <v>10</v>
      </c>
      <c r="C27" s="10">
        <f>MIN(ROUNDDOWN(ROUNDDOWN($C$8,-3)*C16,-1),195300)</f>
        <v>90000</v>
      </c>
      <c r="D27" s="10">
        <f>MIN(ROUNDDOWN(ROUNDDOWN($C$8,-3)*D16,-1),195300)</f>
        <v>90000</v>
      </c>
      <c r="F27" s="5" t="s">
        <v>33</v>
      </c>
      <c r="G27" s="19">
        <f>SUM(D27:D32)</f>
        <v>187200</v>
      </c>
      <c r="H27" s="5" t="s">
        <v>38</v>
      </c>
    </row>
    <row r="28" spans="1:9" x14ac:dyDescent="0.3">
      <c r="A28" s="24" t="s">
        <v>28</v>
      </c>
      <c r="B28" s="18" t="s">
        <v>11</v>
      </c>
      <c r="C28" s="10">
        <f>ROUNDDOWN($C$8*C17,-1)</f>
        <v>61200</v>
      </c>
      <c r="D28" s="13">
        <f>ROUNDDOWN($C$8*D17,-1)</f>
        <v>61200</v>
      </c>
      <c r="F28" s="5" t="str">
        <f>C7</f>
        <v>홍길동</v>
      </c>
      <c r="G28" s="19">
        <f>SUM(C27:C30)</f>
        <v>168200</v>
      </c>
      <c r="H28" s="5" t="s">
        <v>39</v>
      </c>
    </row>
    <row r="29" spans="1:9" x14ac:dyDescent="0.3">
      <c r="A29" s="25"/>
      <c r="B29" s="18" t="s">
        <v>15</v>
      </c>
      <c r="C29" s="11">
        <f>ROUNDDOWN(C28*C18,-1)</f>
        <v>4000</v>
      </c>
      <c r="D29" s="11">
        <f>ROUNDDOWN(D28*C18,-1)</f>
        <v>4000</v>
      </c>
    </row>
    <row r="30" spans="1:9" x14ac:dyDescent="0.3">
      <c r="A30" s="24" t="s">
        <v>29</v>
      </c>
      <c r="B30" s="18" t="s">
        <v>19</v>
      </c>
      <c r="C30" s="10">
        <f>ROUNDDOWN($C$8*C19,-1)</f>
        <v>13000</v>
      </c>
      <c r="D30" s="10">
        <f>ROUNDDOWN($C$8*D19,-1)</f>
        <v>13000</v>
      </c>
    </row>
    <row r="31" spans="1:9" x14ac:dyDescent="0.3">
      <c r="A31" s="25"/>
      <c r="B31" s="18" t="s">
        <v>20</v>
      </c>
      <c r="C31" s="2" t="s">
        <v>16</v>
      </c>
      <c r="D31" s="10">
        <f>ROUNDDOWN($C$8*D20,-1)</f>
        <v>5000</v>
      </c>
    </row>
    <row r="32" spans="1:9" x14ac:dyDescent="0.3">
      <c r="A32" s="12" t="s">
        <v>12</v>
      </c>
      <c r="B32" s="18" t="s">
        <v>12</v>
      </c>
      <c r="C32" s="2" t="s">
        <v>16</v>
      </c>
      <c r="D32" s="10">
        <f>ROUNDDOWN($C$8*D21,-1)</f>
        <v>14000</v>
      </c>
    </row>
    <row r="33" spans="1:1" x14ac:dyDescent="0.3">
      <c r="A33" s="51" t="s">
        <v>42</v>
      </c>
    </row>
  </sheetData>
  <sheetProtection password="DF22" sheet="1" objects="1" scenarios="1"/>
  <mergeCells count="26">
    <mergeCell ref="A1:H1"/>
    <mergeCell ref="A5:B5"/>
    <mergeCell ref="G3:H3"/>
    <mergeCell ref="E21:I21"/>
    <mergeCell ref="E18:I18"/>
    <mergeCell ref="E16:I16"/>
    <mergeCell ref="E15:I15"/>
    <mergeCell ref="A14:B14"/>
    <mergeCell ref="D9:G9"/>
    <mergeCell ref="C18:D18"/>
    <mergeCell ref="D8:G8"/>
    <mergeCell ref="D6:G6"/>
    <mergeCell ref="D7:G7"/>
    <mergeCell ref="E17:I17"/>
    <mergeCell ref="A28:A29"/>
    <mergeCell ref="A30:A31"/>
    <mergeCell ref="A6:B6"/>
    <mergeCell ref="A7:A10"/>
    <mergeCell ref="D10:G10"/>
    <mergeCell ref="E13:I14"/>
    <mergeCell ref="E20:I20"/>
    <mergeCell ref="A15:B15"/>
    <mergeCell ref="A26:B26"/>
    <mergeCell ref="A17:A18"/>
    <mergeCell ref="A19:A20"/>
    <mergeCell ref="E19:I19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John421</dc:creator>
  <cp:lastModifiedBy>John421</cp:lastModifiedBy>
  <dcterms:created xsi:type="dcterms:W3CDTF">2016-12-23T01:22:30Z</dcterms:created>
  <dcterms:modified xsi:type="dcterms:W3CDTF">2016-12-26T08:30:21Z</dcterms:modified>
</cp:coreProperties>
</file>